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casillas\Desktop\CARPETAS DE MI ESCRITORIO\INFO. FUNDAMENTAL PARA PUBLICAR\Informacion programatica Noviembre 2019\"/>
    </mc:Choice>
  </mc:AlternateContent>
  <xr:revisionPtr revIDLastSave="0" documentId="8_{3C25FD5D-F574-418C-8888-83CA3AF4C71D}" xr6:coauthVersionLast="36" xr6:coauthVersionMax="36" xr10:uidLastSave="{00000000-0000-0000-0000-000000000000}"/>
  <bookViews>
    <workbookView xWindow="0" yWindow="0" windowWidth="21570" windowHeight="7440" xr2:uid="{DACF95EA-019F-4108-8EF7-C573416C57E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  <c r="D15" i="1"/>
  <c r="G15" i="1" s="1"/>
  <c r="D13" i="1"/>
  <c r="G13" i="1" s="1"/>
  <c r="D11" i="1"/>
  <c r="G11" i="1" s="1"/>
  <c r="G17" i="1" s="1"/>
  <c r="A4" i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<sst xmlns="http://schemas.openxmlformats.org/spreadsheetml/2006/main" count="17" uniqueCount="17">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</sst>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3" borderId="12" xfId="0" applyFont="1" applyFill="1" applyBorder="1" applyAlignment="1">
      <alignment horizontal="left" vertical="center" wrapText="1" inden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43" fontId="9" fillId="3" borderId="15" xfId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43" fontId="10" fillId="3" borderId="15" xfId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49A4DFDE-116E-4A77-95D6-5C835EE0D5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171450</xdr:rowOff>
    </xdr:from>
    <xdr:to>
      <xdr:col>0</xdr:col>
      <xdr:colOff>2143126</xdr:colOff>
      <xdr:row>3</xdr:row>
      <xdr:rowOff>19050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1E21FD3E-A762-43E9-9F5F-9D089E6DD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1450"/>
          <a:ext cx="174307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400051</xdr:colOff>
      <xdr:row>0</xdr:row>
      <xdr:rowOff>152400</xdr:rowOff>
    </xdr:from>
    <xdr:to>
      <xdr:col>6</xdr:col>
      <xdr:colOff>428626</xdr:colOff>
      <xdr:row>2</xdr:row>
      <xdr:rowOff>180975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48E10A34-9E7A-4501-A73F-CEF5708E7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1" y="152400"/>
          <a:ext cx="1257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Nov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  <sheetName val="Matriz de Indicadores"/>
    </sheetNames>
    <sheetDataSet>
      <sheetData sheetId="0"/>
      <sheetData sheetId="1">
        <row r="4">
          <cell r="A4" t="str">
            <v>AL 30 de Noviembre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3AA0D-C038-4FA9-A621-169002ACF93D}">
  <dimension ref="A1:I23"/>
  <sheetViews>
    <sheetView tabSelected="1" workbookViewId="0">
      <selection sqref="A1:XFD1048576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8.42578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8.42578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8.42578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8.42578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8.42578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8.42578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8.42578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8.42578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8.42578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8.42578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8.42578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8.42578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8.42578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8.42578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8.42578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8.42578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8.42578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8.42578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8.42578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8.42578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8.42578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8.42578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8.42578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8.42578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8.42578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8.42578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8.42578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8.42578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8.42578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8.42578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8.42578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8.42578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8.42578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8.42578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8.42578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8.42578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8.42578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8.42578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8.42578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8.42578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8.42578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8.42578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8.42578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8.42578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8.42578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8.42578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8.42578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8.42578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8.42578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8.42578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8.42578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8.42578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8.42578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8.42578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8.42578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8.42578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8.42578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8.42578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8.42578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8.42578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8.42578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8.42578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8.42578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8.42578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8" x14ac:dyDescent="0.25">
      <c r="A2" s="17" t="s">
        <v>1</v>
      </c>
      <c r="B2" s="17"/>
      <c r="C2" s="17"/>
      <c r="D2" s="17"/>
      <c r="E2" s="17"/>
      <c r="F2" s="17"/>
      <c r="G2" s="17"/>
    </row>
    <row r="3" spans="1:8" x14ac:dyDescent="0.25">
      <c r="A3" s="18" t="s">
        <v>2</v>
      </c>
      <c r="B3" s="18"/>
      <c r="C3" s="18"/>
      <c r="D3" s="18"/>
      <c r="E3" s="18"/>
      <c r="F3" s="18"/>
      <c r="G3" s="18"/>
    </row>
    <row r="4" spans="1:8" x14ac:dyDescent="0.25">
      <c r="A4" s="19" t="str">
        <f>'[1]Pptaria - Clasificación Adva'!A4:G4</f>
        <v>AL 30 de Noviembre 2019</v>
      </c>
      <c r="B4" s="19"/>
      <c r="C4" s="19"/>
      <c r="D4" s="19"/>
      <c r="E4" s="19"/>
      <c r="F4" s="19"/>
      <c r="G4" s="19"/>
    </row>
    <row r="7" spans="1:8" ht="18" customHeight="1" x14ac:dyDescent="0.25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5.5" x14ac:dyDescent="0.25">
      <c r="A8" s="21"/>
      <c r="B8" s="1" t="s">
        <v>6</v>
      </c>
      <c r="C8" s="2" t="s">
        <v>7</v>
      </c>
      <c r="D8" s="1" t="s">
        <v>8</v>
      </c>
      <c r="E8" s="1" t="s">
        <v>9</v>
      </c>
      <c r="F8" s="1" t="s">
        <v>10</v>
      </c>
      <c r="G8" s="25"/>
    </row>
    <row r="9" spans="1:8" hidden="1" x14ac:dyDescent="0.25">
      <c r="A9" s="22"/>
      <c r="B9" s="3">
        <v>1</v>
      </c>
      <c r="C9" s="3">
        <v>2</v>
      </c>
      <c r="D9" s="3" t="s">
        <v>11</v>
      </c>
      <c r="E9" s="3">
        <v>4</v>
      </c>
      <c r="F9" s="3">
        <v>5</v>
      </c>
      <c r="G9" s="4" t="s">
        <v>12</v>
      </c>
    </row>
    <row r="10" spans="1:8" x14ac:dyDescent="0.25">
      <c r="A10" s="5"/>
      <c r="B10" s="6"/>
      <c r="C10" s="6"/>
      <c r="D10" s="6"/>
      <c r="E10" s="6"/>
      <c r="F10" s="6"/>
      <c r="G10" s="6"/>
      <c r="H10" s="7"/>
    </row>
    <row r="11" spans="1:8" x14ac:dyDescent="0.25">
      <c r="A11" s="8" t="s">
        <v>13</v>
      </c>
      <c r="B11" s="9">
        <v>1154596165</v>
      </c>
      <c r="C11" s="9">
        <v>110237173</v>
      </c>
      <c r="D11" s="9">
        <f>IF(AND(B11&gt;=0,C11&gt;=0),(B11+C11),"-")</f>
        <v>1264833338</v>
      </c>
      <c r="E11" s="9">
        <v>949783068.17999995</v>
      </c>
      <c r="F11" s="9">
        <v>924820624.92999995</v>
      </c>
      <c r="G11" s="10">
        <f>IF(AND(D11&gt;=0,E11&gt;=0),(D11-E11),"-")</f>
        <v>315050269.82000005</v>
      </c>
      <c r="H11" s="7"/>
    </row>
    <row r="12" spans="1:8" x14ac:dyDescent="0.25">
      <c r="A12" s="11"/>
      <c r="B12" s="10"/>
      <c r="C12" s="10"/>
      <c r="D12" s="10"/>
      <c r="E12" s="10"/>
      <c r="F12" s="10"/>
      <c r="G12" s="10"/>
      <c r="H12" s="7"/>
    </row>
    <row r="13" spans="1:8" x14ac:dyDescent="0.25">
      <c r="A13" s="8" t="s">
        <v>14</v>
      </c>
      <c r="B13" s="9">
        <v>9173000</v>
      </c>
      <c r="C13" s="9">
        <v>2192096361</v>
      </c>
      <c r="D13" s="9">
        <f>IF(AND(B13&gt;=0,C13&gt;=0),(B13+C13),"-")</f>
        <v>2201269361</v>
      </c>
      <c r="E13" s="10">
        <v>525576968.16000003</v>
      </c>
      <c r="F13" s="9">
        <v>480681651.91000003</v>
      </c>
      <c r="G13" s="10">
        <f>IF(AND(D13&gt;=0,E13&gt;=0),(D13-E13),"-")</f>
        <v>1675692392.8399999</v>
      </c>
      <c r="H13" s="7"/>
    </row>
    <row r="14" spans="1:8" x14ac:dyDescent="0.25">
      <c r="A14" s="11"/>
      <c r="B14" s="10"/>
      <c r="C14" s="10"/>
      <c r="D14" s="10"/>
      <c r="E14" s="10"/>
      <c r="F14" s="10"/>
      <c r="G14" s="10"/>
      <c r="H14" s="7"/>
    </row>
    <row r="15" spans="1:8" ht="25.5" x14ac:dyDescent="0.25">
      <c r="A15" s="8" t="s">
        <v>15</v>
      </c>
      <c r="B15" s="9">
        <v>0</v>
      </c>
      <c r="C15" s="9">
        <v>0</v>
      </c>
      <c r="D15" s="10">
        <f>IF(AND(B15&gt;=0,C15&gt;=0),(B15+C15),"-")</f>
        <v>0</v>
      </c>
      <c r="E15" s="9">
        <v>0</v>
      </c>
      <c r="F15" s="9">
        <v>0</v>
      </c>
      <c r="G15" s="10">
        <f>IF(AND(D15&gt;=0,E15&gt;=0),(D15-E15),"-")</f>
        <v>0</v>
      </c>
      <c r="H15" s="7"/>
    </row>
    <row r="16" spans="1:8" x14ac:dyDescent="0.25">
      <c r="A16" s="12"/>
      <c r="B16" s="13"/>
      <c r="C16" s="13"/>
      <c r="D16" s="13"/>
      <c r="E16" s="13"/>
      <c r="F16" s="13"/>
      <c r="G16" s="13"/>
      <c r="H16" s="7"/>
    </row>
    <row r="17" spans="1:9" x14ac:dyDescent="0.25">
      <c r="A17" s="14" t="s">
        <v>16</v>
      </c>
      <c r="B17" s="15">
        <f t="shared" ref="B17:G17" si="0">SUM(B11+B13+B15)</f>
        <v>1163769165</v>
      </c>
      <c r="C17" s="15">
        <f t="shared" si="0"/>
        <v>2302333534</v>
      </c>
      <c r="D17" s="15">
        <f t="shared" si="0"/>
        <v>3466102699</v>
      </c>
      <c r="E17" s="15">
        <f t="shared" si="0"/>
        <v>1475360036.3399999</v>
      </c>
      <c r="F17" s="15">
        <f t="shared" si="0"/>
        <v>1405502276.8399999</v>
      </c>
      <c r="G17" s="15">
        <f t="shared" si="0"/>
        <v>1990742662.6599998</v>
      </c>
      <c r="H17" s="7"/>
    </row>
    <row r="23" spans="1:9" x14ac:dyDescent="0.25">
      <c r="I23" s="7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2020-01-21T21:49:34Z</dcterms:created>
  <dcterms:modified xsi:type="dcterms:W3CDTF">2020-01-21T23:58:38Z</dcterms:modified>
</cp:coreProperties>
</file>